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BYSTRICKY\ostrava_podchod_zabreh_zastavka_hulnvatska\DPS\SO 601.4 Přípojka NN\"/>
    </mc:Choice>
  </mc:AlternateContent>
  <xr:revisionPtr revIDLastSave="0" documentId="13_ncr:1_{116FF602-A745-4A0C-BD4A-3CA02CE9051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Položky!$A$1:$G$54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16" i="3" l="1"/>
  <c r="G50" i="3"/>
  <c r="G31" i="3"/>
  <c r="G32" i="3"/>
  <c r="G24" i="3"/>
  <c r="G10" i="3"/>
  <c r="G12" i="3"/>
  <c r="G39" i="3"/>
  <c r="G38" i="3"/>
  <c r="G36" i="3"/>
  <c r="G20" i="3"/>
  <c r="G19" i="3"/>
  <c r="G30" i="3"/>
  <c r="G11" i="3"/>
  <c r="G27" i="3"/>
  <c r="G28" i="3"/>
  <c r="G29" i="3"/>
  <c r="G33" i="3"/>
  <c r="G52" i="3"/>
  <c r="G13" i="3"/>
  <c r="G14" i="3"/>
  <c r="G15" i="3"/>
  <c r="G17" i="3"/>
  <c r="G18" i="3"/>
  <c r="G21" i="3"/>
  <c r="G46" i="3" l="1"/>
  <c r="G44" i="3" l="1"/>
  <c r="G45" i="3"/>
  <c r="G25" i="3" l="1"/>
  <c r="G37" i="3"/>
  <c r="G8" i="3"/>
  <c r="G35" i="3"/>
  <c r="G26" i="3"/>
  <c r="G9" i="3"/>
  <c r="G34" i="3"/>
  <c r="G7" i="2" l="1"/>
  <c r="H7" i="2"/>
  <c r="G43" i="3"/>
  <c r="G47" i="3"/>
  <c r="G48" i="3"/>
  <c r="G49" i="3"/>
  <c r="G51" i="3"/>
  <c r="G53" i="3"/>
  <c r="G23" i="3"/>
  <c r="G40" i="3" s="1"/>
  <c r="G42" i="3"/>
  <c r="G54" i="3" l="1"/>
  <c r="H8" i="2"/>
  <c r="BA54" i="3"/>
  <c r="E8" i="2" s="1"/>
  <c r="B8" i="2"/>
  <c r="A8" i="2"/>
  <c r="C54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BE54" i="3" l="1"/>
  <c r="I8" i="2" s="1"/>
  <c r="BC54" i="3"/>
  <c r="G8" i="2" s="1"/>
  <c r="BA40" i="3"/>
  <c r="E7" i="2" s="1"/>
  <c r="E9" i="2" s="1"/>
  <c r="C16" i="1" s="1"/>
  <c r="BB54" i="3"/>
  <c r="F8" i="2" s="1"/>
  <c r="BB40" i="3"/>
  <c r="F7" i="2" s="1"/>
  <c r="BE40" i="3"/>
  <c r="I7" i="2" s="1"/>
  <c r="BC40" i="3"/>
  <c r="BD54" i="3"/>
  <c r="BD40" i="3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<sst xmlns="http://schemas.openxmlformats.org/spreadsheetml/2006/main" count="227" uniqueCount="162">
  <si>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</si>
  <si>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</si>
  <si>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</si>
  <si>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</si>
  <si>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</si>
  <si>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</si>
  <si>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</si>
  <si>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</si>
  <si>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</si>
  <si>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</si>
  <si>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</si>
  <si>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</si>
  <si>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</si>
  <si>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</si>
  <si>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</si>
  <si>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</si>
  <si>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</si>
  <si>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</si>
  <si>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</si>
  <si>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</si>
  <si>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</si>
  <si>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</si>
  <si>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</si>
  <si>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</si>
  <si>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</si>
  <si>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</si>
  <si>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</si>
  <si>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</si>
  <si>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</si>
  <si>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</si>
  <si>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</si>
  <si>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</si>
  <si>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</si>
  <si>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</si>
  <si>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</si>
  <si>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</si>
  <si>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</si>
  <si>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</si>
  <si>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</si>
  <si>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</si>
  <si>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</si>
  <si>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</si>
  <si>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</si>
  <si>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</si>
  <si>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</si>
  <si>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</si>
  <si>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</si>
  <si>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</si>
  <si>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</si>
  <si>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</si>
  <si>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</si>
  <si>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</si>
  <si>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</si>
  <si>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</si>
  <si>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</si>
  <si>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</si>
  <si>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</si>
  <si>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</si>
  <si>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</si>
  <si>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</si>
  <si>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</si>
  <si>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</si>
  <si>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</si>
  <si>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</si>
  <si>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</si>
  <si>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</si>
  <si>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</si>
  <si>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</si>
  <si>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M21</t>
  </si>
  <si>
    <t>Elektromontáže</t>
  </si>
  <si>
    <t>hod</t>
  </si>
  <si>
    <t xml:space="preserve">Revize </t>
  </si>
  <si>
    <t>M46</t>
  </si>
  <si>
    <t>Zemní práce při montážích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</si>
  <si>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</si>
  <si>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</si>
  <si>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</si>
  <si>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</si>
  <si>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</si>
  <si>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</si>
  <si>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345-71147.08</t>
  </si>
  <si>
    <t>174 10-1101.R00</t>
  </si>
  <si>
    <t xml:space="preserve">Zásyp jam, rýh, šachet se zhutněním </t>
  </si>
  <si>
    <t>m3</t>
  </si>
  <si>
    <t>460 42-0001.RT3</t>
  </si>
  <si>
    <t>Zřízení kab.lože v rýze do 65 cm ze zeminy 5 cm lože tloušťky 15 cm</t>
  </si>
  <si>
    <t>prostý beton B10</t>
  </si>
  <si>
    <t>Kabel CYKY-m 750 V 3 x 2,5 mm2  v chráničce</t>
  </si>
  <si>
    <t>210 81-0009.R00</t>
  </si>
  <si>
    <t xml:space="preserve">Kabel silový s Cu jádrem 750 V CYKY 3 x 2,5 mm2 </t>
  </si>
  <si>
    <t>341-11031</t>
  </si>
  <si>
    <t>210 81-0010.R00</t>
  </si>
  <si>
    <t>Kabel CYKY-m 750 V 5 x 4 mm2  v chráničce</t>
  </si>
  <si>
    <t>ks</t>
  </si>
  <si>
    <t xml:space="preserve">zajištní přechodných stavů </t>
  </si>
  <si>
    <t>Kabel silový s Cu jádrem 750 V CYKY 5 x 4 mm2</t>
  </si>
  <si>
    <t>34111098R</t>
  </si>
  <si>
    <t>210190002R00</t>
  </si>
  <si>
    <t>Montáž celoplechových rozvodnic do váhy 50 kg</t>
  </si>
  <si>
    <t>R1</t>
  </si>
  <si>
    <t>R2</t>
  </si>
  <si>
    <t>R3</t>
  </si>
  <si>
    <t>R4</t>
  </si>
  <si>
    <t>R5</t>
  </si>
  <si>
    <t>R6</t>
  </si>
  <si>
    <t>210100002R00</t>
  </si>
  <si>
    <t>Ukončení vodičů v rozvaděči + zapojení do 6 mm2</t>
  </si>
  <si>
    <t>koordinace se správci sítí</t>
  </si>
  <si>
    <t>460 08-0101.RT1</t>
  </si>
  <si>
    <t>Rozbourání betonového základu vybourání betonu, odvoz na skládku do 15km</t>
  </si>
  <si>
    <t>460 03-0071.RT3</t>
  </si>
  <si>
    <t>Bourání živičných povrchů tl. vrstvy do 5 cm v ploše nad 10 m2</t>
  </si>
  <si>
    <t>m2</t>
  </si>
  <si>
    <t>599 00-0010.RAA</t>
  </si>
  <si>
    <t>Rozebrání a oprava asfaltové komunikace řezání, výměna podkladu tl. 30 cm, asfaltobet.7 cm + podkladní vrstva ze štěrku</t>
  </si>
  <si>
    <t>Zemní kabelová chránička D40</t>
  </si>
  <si>
    <t>Orientační zvukový modul ELVOS OZM, napájí se ze sítě 230V</t>
  </si>
  <si>
    <t>Krabice pancéřová z PH 8111,odbočná se zapojením</t>
  </si>
  <si>
    <t>210 01-0453.R00</t>
  </si>
  <si>
    <t>Trubka ohebná pod omítku, vnější průměr 25 mm</t>
  </si>
  <si>
    <t>210 01-0003.R00</t>
  </si>
  <si>
    <t>Ukončení vodičů v rozvaděči + zapojení do 2,5 mm2</t>
  </si>
  <si>
    <t>210 10-0001.R00</t>
  </si>
  <si>
    <t>Vysekání rýh v betonových zdech 3x7 cm</t>
  </si>
  <si>
    <t>974 04-9122.R00</t>
  </si>
  <si>
    <t>Trubka elektroinstalační ohebná kovová Kopex 3323</t>
  </si>
  <si>
    <t>Trubka elektroinstalační ohebná 2325/LPE-1</t>
  </si>
  <si>
    <t>Vodič silový pevné uložení CYA 10 mm2</t>
  </si>
  <si>
    <t>341-42158R</t>
  </si>
  <si>
    <t>Vodič uložený v trubkách CYY 10 mm2</t>
  </si>
  <si>
    <t>210 80-0015.R00</t>
  </si>
  <si>
    <t>345-710542R</t>
  </si>
  <si>
    <t>345-71022R</t>
  </si>
  <si>
    <t>Krabice elektroinstalační plastová 8111</t>
  </si>
  <si>
    <t>345-71428R</t>
  </si>
  <si>
    <t>Vedení uzemňovací v zemi FeZn do 120 mm2 vč.svorek, včetně pásku FeZn 30 x 4 mm</t>
  </si>
  <si>
    <t>210 22-0021.RT1</t>
  </si>
  <si>
    <t>Vedení uzemňovací v zemi FeZn, D 8 - 10 mm, včetně drátu FeZn 10 mm</t>
  </si>
  <si>
    <t>210 22-0022.RT1</t>
  </si>
  <si>
    <t>montáž orientačního zvukového modulu, včtně nastavení</t>
  </si>
  <si>
    <t>R7</t>
  </si>
  <si>
    <t>R8</t>
  </si>
  <si>
    <t>R9</t>
  </si>
  <si>
    <t>R10</t>
  </si>
  <si>
    <t>zabezpoečení pracoviště</t>
  </si>
  <si>
    <t>inženýrská činost</t>
  </si>
  <si>
    <t>R11</t>
  </si>
  <si>
    <t>Trubka ohebná kovová, uložená pevně, 29 mm</t>
  </si>
  <si>
    <t>210 01-0044.R00</t>
  </si>
  <si>
    <t>nosný, režijní materiál</t>
  </si>
  <si>
    <t>SO 601.4 Přípojka NN</t>
  </si>
  <si>
    <t>Rekonstrukce podchodů pod ulici Plzeňskou podchod Hulvácká</t>
  </si>
  <si>
    <t>210 81-0014.R00</t>
  </si>
  <si>
    <t xml:space="preserve">Kabel CYKY-m 750 V 4 x 10 mm2 volně uložený </t>
  </si>
  <si>
    <t>341-11080</t>
  </si>
  <si>
    <t xml:space="preserve">Kabel silový s Cu jádrem 750 V CYKY 4 x10 mm2 </t>
  </si>
  <si>
    <t>kus</t>
  </si>
  <si>
    <t>typový elektroměrový rozvaděč do plastového pilíře, jistič 25A/3, pilíř, základ pod pilíř, osazení - komplet</t>
  </si>
  <si>
    <t>rozaděč RS  - kompletní dodávka, osazenído pilíře, viz výkres 05</t>
  </si>
  <si>
    <t>Trubka kabelová chránička D75</t>
  </si>
  <si>
    <t>210 10-0252.R00</t>
  </si>
  <si>
    <t xml:space="preserve">Ukončení celoplast. kabelů zákl./pás.do 4x16 mm2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</si>
</sst>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8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" fontId="17" fillId="0" borderId="53" xfId="1" applyNumberFormat="1" applyFont="1" applyBorder="1"/>
    <xf numFmtId="4" fontId="20" fillId="0" borderId="53" xfId="1" applyNumberFormat="1" applyFont="1" applyBorder="1" applyAlignment="1">
      <alignment horizontal="right"/>
    </xf>
    <xf numFmtId="49" fontId="8" fillId="0" borderId="53" xfId="1" applyNumberFormat="1" applyFont="1" applyBorder="1" applyAlignment="1">
      <alignment horizontal="left" vertical="center"/>
    </xf>
    <xf numFmtId="49" fontId="8" fillId="0" borderId="53" xfId="1" applyNumberFormat="1" applyFont="1" applyBorder="1" applyAlignment="1">
      <alignment horizontal="center" shrinkToFit="1"/>
    </xf>
    <xf numFmtId="0" fontId="21" fillId="0" borderId="53" xfId="0" applyFont="1" applyBorder="1" applyAlignment="1">
      <alignment horizontal="left" vertical="top" wrapText="1"/>
    </xf>
    <xf numFmtId="0" fontId="21" fillId="0" borderId="13" xfId="0" applyFont="1" applyBorder="1" applyAlignment="1">
      <alignment vertical="top"/>
    </xf>
    <xf numFmtId="4" fontId="21" fillId="0" borderId="53" xfId="0" applyNumberFormat="1" applyFont="1" applyBorder="1" applyAlignment="1">
      <alignment vertical="top" shrinkToFit="1"/>
    </xf>
    <xf numFmtId="0" fontId="21" fillId="0" borderId="6" xfId="0" applyFont="1" applyBorder="1" applyAlignment="1">
      <alignment horizontal="center" vertical="top" shrinkToFit="1"/>
    </xf>
    <xf numFmtId="49" fontId="8" fillId="0" borderId="13" xfId="1" applyNumberFormat="1" applyFont="1" applyBorder="1" applyAlignment="1">
      <alignment horizontal="left"/>
    </xf>
    <xf numFmtId="49" fontId="8" fillId="0" borderId="53" xfId="1" applyNumberFormat="1" applyFont="1" applyBorder="1" applyAlignment="1" applyProtection="1">
      <alignment horizontal="left" vertical="center"/>
      <protection locked="0"/>
    </xf>
    <xf numFmtId="0" fontId="8" fillId="0" borderId="53" xfId="1" applyFont="1" applyBorder="1" applyAlignment="1" applyProtection="1">
      <alignment wrapText="1"/>
      <protection locked="0"/>
    </xf>
    <xf numFmtId="49" fontId="17" fillId="0" borderId="53" xfId="1" applyNumberFormat="1" applyFont="1" applyBorder="1" applyAlignment="1" applyProtection="1">
      <alignment horizontal="center" shrinkToFit="1"/>
      <protection locked="0"/>
    </xf>
    <xf numFmtId="4" fontId="17" fillId="0" borderId="53" xfId="1" applyNumberFormat="1" applyFont="1" applyBorder="1" applyAlignment="1" applyProtection="1">
      <alignment horizontal="right"/>
      <protection locked="0"/>
    </xf>
    <xf numFmtId="4" fontId="17" fillId="0" borderId="53" xfId="1" applyNumberFormat="1" applyFont="1" applyBorder="1" applyProtection="1">
      <protection locked="0"/>
    </xf>
    <xf numFmtId="49" fontId="17" fillId="0" borderId="53" xfId="1" applyNumberFormat="1" applyFont="1" applyBorder="1" applyAlignment="1" applyProtection="1">
      <alignment horizontal="center" vertical="center" shrinkToFit="1"/>
      <protection locked="0"/>
    </xf>
    <xf numFmtId="4" fontId="17" fillId="0" borderId="53" xfId="1" applyNumberFormat="1" applyFont="1" applyBorder="1" applyAlignment="1" applyProtection="1">
      <alignment horizontal="right" vertical="center"/>
      <protection locked="0"/>
    </xf>
    <xf numFmtId="4" fontId="17" fillId="0" borderId="53" xfId="1" applyNumberFormat="1" applyFont="1" applyBorder="1" applyAlignment="1" applyProtection="1">
      <alignment vertical="center"/>
      <protection locked="0"/>
    </xf>
    <xf numFmtId="49" fontId="8" fillId="0" borderId="53" xfId="1" applyNumberFormat="1" applyFont="1" applyBorder="1" applyAlignment="1" applyProtection="1">
      <alignment horizontal="left"/>
      <protection locked="0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150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151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68"/>
      <c r="D7" s="169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68"/>
      <c r="D8" s="169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70"/>
      <c r="F11" s="171"/>
      <c r="G11" s="172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73"/>
      <c r="C37" s="173"/>
      <c r="D37" s="173"/>
      <c r="E37" s="173"/>
      <c r="F37" s="173"/>
      <c r="G37" s="173"/>
      <c r="H37" t="s">
        <v>4</v>
      </c>
    </row>
    <row r="38" spans="1:8" ht="12.75" customHeight="1" x14ac:dyDescent="0.2">
      <c r="A38" s="62"/>
      <c r="B38" s="173"/>
      <c r="C38" s="173"/>
      <c r="D38" s="173"/>
      <c r="E38" s="173"/>
      <c r="F38" s="173"/>
      <c r="G38" s="173"/>
      <c r="H38" t="s">
        <v>4</v>
      </c>
    </row>
    <row r="39" spans="1:8" x14ac:dyDescent="0.2">
      <c r="A39" s="62"/>
      <c r="B39" s="173"/>
      <c r="C39" s="173"/>
      <c r="D39" s="173"/>
      <c r="E39" s="173"/>
      <c r="F39" s="173"/>
      <c r="G39" s="173"/>
      <c r="H39" t="s">
        <v>4</v>
      </c>
    </row>
    <row r="40" spans="1:8" x14ac:dyDescent="0.2">
      <c r="A40" s="62"/>
      <c r="B40" s="173"/>
      <c r="C40" s="173"/>
      <c r="D40" s="173"/>
      <c r="E40" s="173"/>
      <c r="F40" s="173"/>
      <c r="G40" s="173"/>
      <c r="H40" t="s">
        <v>4</v>
      </c>
    </row>
    <row r="41" spans="1:8" x14ac:dyDescent="0.2">
      <c r="A41" s="62"/>
      <c r="B41" s="173"/>
      <c r="C41" s="173"/>
      <c r="D41" s="173"/>
      <c r="E41" s="173"/>
      <c r="F41" s="173"/>
      <c r="G41" s="173"/>
      <c r="H41" t="s">
        <v>4</v>
      </c>
    </row>
    <row r="42" spans="1:8" x14ac:dyDescent="0.2">
      <c r="A42" s="62"/>
      <c r="B42" s="173"/>
      <c r="C42" s="173"/>
      <c r="D42" s="173"/>
      <c r="E42" s="173"/>
      <c r="F42" s="173"/>
      <c r="G42" s="173"/>
      <c r="H42" t="s">
        <v>4</v>
      </c>
    </row>
    <row r="43" spans="1:8" x14ac:dyDescent="0.2">
      <c r="A43" s="62"/>
      <c r="B43" s="173"/>
      <c r="C43" s="173"/>
      <c r="D43" s="173"/>
      <c r="E43" s="173"/>
      <c r="F43" s="173"/>
      <c r="G43" s="173"/>
      <c r="H43" t="s">
        <v>4</v>
      </c>
    </row>
    <row r="44" spans="1:8" x14ac:dyDescent="0.2">
      <c r="A44" s="62"/>
      <c r="B44" s="173"/>
      <c r="C44" s="173"/>
      <c r="D44" s="173"/>
      <c r="E44" s="173"/>
      <c r="F44" s="173"/>
      <c r="G44" s="173"/>
      <c r="H44" t="s">
        <v>4</v>
      </c>
    </row>
    <row r="45" spans="1:8" ht="3" customHeight="1" x14ac:dyDescent="0.2">
      <c r="A45" s="62"/>
      <c r="B45" s="173"/>
      <c r="C45" s="173"/>
      <c r="D45" s="173"/>
      <c r="E45" s="173"/>
      <c r="F45" s="173"/>
      <c r="G45" s="173"/>
      <c r="H45" t="s">
        <v>4</v>
      </c>
    </row>
    <row r="46" spans="1:8" x14ac:dyDescent="0.2">
      <c r="B46" s="167"/>
      <c r="C46" s="167"/>
      <c r="D46" s="167"/>
      <c r="E46" s="167"/>
      <c r="F46" s="167"/>
      <c r="G46" s="167"/>
    </row>
    <row r="47" spans="1:8" x14ac:dyDescent="0.2">
      <c r="B47" s="167"/>
      <c r="C47" s="167"/>
      <c r="D47" s="167"/>
      <c r="E47" s="167"/>
      <c r="F47" s="167"/>
      <c r="G47" s="167"/>
    </row>
    <row r="48" spans="1:8" x14ac:dyDescent="0.2">
      <c r="B48" s="167"/>
      <c r="C48" s="167"/>
      <c r="D48" s="167"/>
      <c r="E48" s="167"/>
      <c r="F48" s="167"/>
      <c r="G48" s="167"/>
    </row>
    <row r="49" spans="2:7" x14ac:dyDescent="0.2">
      <c r="B49" s="167"/>
      <c r="C49" s="167"/>
      <c r="D49" s="167"/>
      <c r="E49" s="167"/>
      <c r="F49" s="167"/>
      <c r="G49" s="167"/>
    </row>
    <row r="50" spans="2:7" x14ac:dyDescent="0.2">
      <c r="B50" s="167"/>
      <c r="C50" s="167"/>
      <c r="D50" s="167"/>
      <c r="E50" s="167"/>
      <c r="F50" s="167"/>
      <c r="G50" s="167"/>
    </row>
    <row r="51" spans="2:7" x14ac:dyDescent="0.2">
      <c r="B51" s="167"/>
      <c r="C51" s="167"/>
      <c r="D51" s="167"/>
      <c r="E51" s="167"/>
      <c r="F51" s="167"/>
      <c r="G51" s="167"/>
    </row>
    <row r="52" spans="2:7" x14ac:dyDescent="0.2">
      <c r="B52" s="167"/>
      <c r="C52" s="167"/>
      <c r="D52" s="167"/>
      <c r="E52" s="167"/>
      <c r="F52" s="167"/>
      <c r="G52" s="167"/>
    </row>
    <row r="53" spans="2:7" x14ac:dyDescent="0.2">
      <c r="B53" s="167"/>
      <c r="C53" s="167"/>
      <c r="D53" s="167"/>
      <c r="E53" s="167"/>
      <c r="F53" s="167"/>
      <c r="G53" s="167"/>
    </row>
    <row r="54" spans="2:7" x14ac:dyDescent="0.2">
      <c r="B54" s="167"/>
      <c r="C54" s="167"/>
      <c r="D54" s="167"/>
      <c r="E54" s="167"/>
      <c r="F54" s="167"/>
      <c r="G54" s="167"/>
    </row>
    <row r="55" spans="2:7" x14ac:dyDescent="0.2">
      <c r="B55" s="167"/>
      <c r="C55" s="167"/>
      <c r="D55" s="167"/>
      <c r="E55" s="167"/>
      <c r="F55" s="167"/>
      <c r="G55" s="16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E19" sqref="E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4" t="s">
        <v>5</v>
      </c>
      <c r="B1" s="175"/>
      <c r="C1" s="63" t="str">
        <f>CONCATENATE(cislostavby," ",nazevstavby)</f>
        <v xml:space="preserve"> Rekonstrukce podchodů pod ulici Plzeňskou podchod Hulvácká</v>
      </c>
      <c r="D1" s="64"/>
      <c r="E1" s="65"/>
      <c r="F1" s="64"/>
      <c r="G1" s="64"/>
      <c r="H1" s="66"/>
      <c r="I1" s="67"/>
    </row>
    <row r="2" spans="1:57" ht="13.5" thickBot="1" x14ac:dyDescent="0.25">
      <c r="A2" s="176" t="s">
        <v>1</v>
      </c>
      <c r="B2" s="177"/>
      <c r="C2" s="68" t="str">
        <f>CONCATENATE(cisloobjektu," ",nazevobjektu)</f>
        <v xml:space="preserve"> SO 601.4 Přípojka NN</v>
      </c>
      <c r="D2" s="69"/>
      <c r="E2" s="70"/>
      <c r="F2" s="69"/>
      <c r="G2" s="178"/>
      <c r="H2" s="178"/>
      <c r="I2" s="179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42" t="str">
        <f>Položky!B7</f>
        <v>M21</v>
      </c>
      <c r="B7" s="78" t="str">
        <f>Položky!C7</f>
        <v>Elektromontáže</v>
      </c>
      <c r="D7" s="79"/>
      <c r="E7" s="143">
        <f>Položky!BA40</f>
        <v>0</v>
      </c>
      <c r="F7" s="144">
        <f>Položky!BB40</f>
        <v>0</v>
      </c>
      <c r="G7" s="144">
        <f>SUM(Položky!G24:G39)</f>
        <v>0</v>
      </c>
      <c r="H7" s="144">
        <f>SUM(Položky!G8:G21)</f>
        <v>0</v>
      </c>
      <c r="I7" s="145">
        <f>Položky!BE40</f>
        <v>0</v>
      </c>
    </row>
    <row r="8" spans="1:57" ht="13.5" thickBot="1" x14ac:dyDescent="0.25">
      <c r="A8" s="142" t="str">
        <f>Položky!B41</f>
        <v>M46</v>
      </c>
      <c r="B8" s="78" t="str">
        <f>Položky!C41</f>
        <v>Zemní práce při montážích</v>
      </c>
      <c r="D8" s="79"/>
      <c r="E8" s="143">
        <f>Položky!BA54</f>
        <v>0</v>
      </c>
      <c r="F8" s="144">
        <f>Položky!BB54</f>
        <v>0</v>
      </c>
      <c r="G8" s="144">
        <f>Položky!BC54</f>
        <v>0</v>
      </c>
      <c r="H8" s="144">
        <f>SUM(Položky!G42:G53)</f>
        <v>0</v>
      </c>
      <c r="I8" s="145">
        <f>Položky!BE54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80">
        <f>SUM(H14:H14)</f>
        <v>0</v>
      </c>
      <c r="I15" s="181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E115"/>
  <sheetViews>
    <sheetView showGridLines="0" showZeros="0" zoomScale="115" zoomScaleNormal="115" workbookViewId="0">
      <selection activeCell="C11" sqref="C11"/>
    </sheetView>
  </sheetViews>
  <sheetFormatPr defaultRowHeight="12.75" x14ac:dyDescent="0.2"/>
  <cols>
    <col min="1" max="1" width="4.28515625" style="11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16384" width="9.140625" style="111"/>
  </cols>
  <sheetData>
    <row r="1" spans="1:15" ht="15.75" x14ac:dyDescent="0.25">
      <c r="A1" s="182" t="s">
        <v>57</v>
      </c>
      <c r="B1" s="182"/>
      <c r="C1" s="182"/>
      <c r="D1" s="182"/>
      <c r="E1" s="182"/>
      <c r="F1" s="182"/>
      <c r="G1" s="182"/>
    </row>
    <row r="2" spans="1:15" ht="13.5" thickBot="1" x14ac:dyDescent="0.25">
      <c r="B2" s="112"/>
      <c r="C2" s="113"/>
      <c r="D2" s="113"/>
      <c r="E2" s="114"/>
      <c r="F2" s="113"/>
      <c r="G2" s="113"/>
    </row>
    <row r="3" spans="1:15" ht="13.5" thickTop="1" x14ac:dyDescent="0.2">
      <c r="A3" s="174" t="s">
        <v>5</v>
      </c>
      <c r="B3" s="175"/>
      <c r="C3" s="63" t="str">
        <f>CONCATENATE(cislostavby," ",nazevstavby)</f>
        <v xml:space="preserve"> Rekonstrukce podchodů pod ulici Plzeňskou podchod Hulvácká</v>
      </c>
      <c r="D3" s="64"/>
      <c r="E3" s="115"/>
      <c r="F3" s="116">
        <f>Rekapitulace!H1</f>
        <v>0</v>
      </c>
      <c r="G3" s="117"/>
    </row>
    <row r="4" spans="1:15" ht="13.5" thickBot="1" x14ac:dyDescent="0.25">
      <c r="A4" s="183" t="s">
        <v>1</v>
      </c>
      <c r="B4" s="177"/>
      <c r="C4" s="68" t="str">
        <f>CONCATENATE(cisloobjektu," ",nazevobjektu)</f>
        <v xml:space="preserve"> SO 601.4 Přípojka NN</v>
      </c>
      <c r="D4" s="69"/>
      <c r="E4" s="184"/>
      <c r="F4" s="184"/>
      <c r="G4" s="185"/>
    </row>
    <row r="5" spans="1:15" ht="13.5" thickTop="1" x14ac:dyDescent="0.2">
      <c r="A5" s="118"/>
    </row>
    <row r="6" spans="1:15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5" x14ac:dyDescent="0.2">
      <c r="A7" s="123" t="s">
        <v>65</v>
      </c>
      <c r="B7" s="124" t="s">
        <v>68</v>
      </c>
      <c r="C7" s="125" t="s">
        <v>69</v>
      </c>
      <c r="D7" s="126"/>
      <c r="E7" s="127"/>
      <c r="F7" s="127"/>
      <c r="G7" s="128"/>
      <c r="O7" s="129"/>
    </row>
    <row r="8" spans="1:15" x14ac:dyDescent="0.2">
      <c r="A8" s="146">
        <v>1</v>
      </c>
      <c r="B8" s="147" t="s">
        <v>91</v>
      </c>
      <c r="C8" s="148" t="s">
        <v>92</v>
      </c>
      <c r="D8" s="152" t="s">
        <v>67</v>
      </c>
      <c r="E8" s="131">
        <v>40</v>
      </c>
      <c r="F8" s="131"/>
      <c r="G8" s="149">
        <f t="shared" ref="G8:G39" si="0">E8*F8</f>
        <v>0</v>
      </c>
      <c r="O8" s="129"/>
    </row>
    <row r="9" spans="1:15" x14ac:dyDescent="0.2">
      <c r="A9" s="146">
        <v>2</v>
      </c>
      <c r="B9" s="147" t="s">
        <v>88</v>
      </c>
      <c r="C9" s="148" t="s">
        <v>87</v>
      </c>
      <c r="D9" s="152" t="s">
        <v>67</v>
      </c>
      <c r="E9" s="131">
        <v>65</v>
      </c>
      <c r="F9" s="131"/>
      <c r="G9" s="149">
        <f t="shared" ref="G9:G21" si="1">E9*F9</f>
        <v>0</v>
      </c>
      <c r="O9" s="129"/>
    </row>
    <row r="10" spans="1:15" x14ac:dyDescent="0.2">
      <c r="A10" s="146">
        <v>3</v>
      </c>
      <c r="B10" s="158" t="s">
        <v>152</v>
      </c>
      <c r="C10" s="159" t="s">
        <v>153</v>
      </c>
      <c r="D10" s="160" t="s">
        <v>67</v>
      </c>
      <c r="E10" s="161">
        <v>75</v>
      </c>
      <c r="F10" s="161"/>
      <c r="G10" s="162">
        <f t="shared" si="1"/>
        <v>0</v>
      </c>
      <c r="O10" s="129"/>
    </row>
    <row r="11" spans="1:15" x14ac:dyDescent="0.2">
      <c r="A11" s="146">
        <v>4</v>
      </c>
      <c r="B11" s="157" t="s">
        <v>130</v>
      </c>
      <c r="C11" s="148" t="s">
        <v>129</v>
      </c>
      <c r="D11" s="152" t="s">
        <v>67</v>
      </c>
      <c r="E11" s="131">
        <v>20</v>
      </c>
      <c r="F11" s="131"/>
      <c r="G11" s="149">
        <f t="shared" si="1"/>
        <v>0</v>
      </c>
      <c r="O11" s="129"/>
    </row>
    <row r="12" spans="1:15" x14ac:dyDescent="0.2">
      <c r="A12" s="146">
        <v>5</v>
      </c>
      <c r="B12" s="157" t="s">
        <v>148</v>
      </c>
      <c r="C12" s="148" t="s">
        <v>147</v>
      </c>
      <c r="D12" s="152" t="s">
        <v>67</v>
      </c>
      <c r="E12" s="131">
        <v>20</v>
      </c>
      <c r="F12" s="131"/>
      <c r="G12" s="149">
        <f t="shared" si="1"/>
        <v>0</v>
      </c>
      <c r="O12" s="129"/>
    </row>
    <row r="13" spans="1:15" x14ac:dyDescent="0.2">
      <c r="A13" s="146">
        <v>6</v>
      </c>
      <c r="B13" s="157" t="s">
        <v>120</v>
      </c>
      <c r="C13" s="148" t="s">
        <v>119</v>
      </c>
      <c r="D13" s="152" t="s">
        <v>67</v>
      </c>
      <c r="E13" s="131">
        <v>80</v>
      </c>
      <c r="F13" s="131"/>
      <c r="G13" s="149">
        <f t="shared" si="1"/>
        <v>0</v>
      </c>
      <c r="O13" s="129"/>
    </row>
    <row r="14" spans="1:15" x14ac:dyDescent="0.2">
      <c r="A14" s="146">
        <v>7</v>
      </c>
      <c r="B14" s="157" t="s">
        <v>118</v>
      </c>
      <c r="C14" s="148" t="s">
        <v>117</v>
      </c>
      <c r="D14" s="130" t="s">
        <v>93</v>
      </c>
      <c r="E14" s="131">
        <v>2</v>
      </c>
      <c r="F14" s="131"/>
      <c r="G14" s="149">
        <f t="shared" si="1"/>
        <v>0</v>
      </c>
      <c r="O14" s="129"/>
    </row>
    <row r="15" spans="1:15" x14ac:dyDescent="0.2">
      <c r="A15" s="146">
        <v>8</v>
      </c>
      <c r="B15" s="154" t="s">
        <v>97</v>
      </c>
      <c r="C15" s="153" t="s">
        <v>98</v>
      </c>
      <c r="D15" s="130" t="s">
        <v>93</v>
      </c>
      <c r="E15" s="131">
        <v>2</v>
      </c>
      <c r="F15" s="131"/>
      <c r="G15" s="149">
        <f t="shared" si="1"/>
        <v>0</v>
      </c>
      <c r="O15" s="129"/>
    </row>
    <row r="16" spans="1:15" x14ac:dyDescent="0.2">
      <c r="A16" s="146">
        <v>9</v>
      </c>
      <c r="B16" s="151" t="s">
        <v>160</v>
      </c>
      <c r="C16" s="148" t="s">
        <v>161</v>
      </c>
      <c r="D16" s="130" t="s">
        <v>156</v>
      </c>
      <c r="E16" s="131">
        <v>4</v>
      </c>
      <c r="F16" s="131"/>
      <c r="G16" s="149">
        <f t="shared" si="1"/>
        <v>0</v>
      </c>
      <c r="O16" s="129"/>
    </row>
    <row r="17" spans="1:15" x14ac:dyDescent="0.2">
      <c r="A17" s="146">
        <v>10</v>
      </c>
      <c r="B17" s="154" t="s">
        <v>105</v>
      </c>
      <c r="C17" s="153" t="s">
        <v>106</v>
      </c>
      <c r="D17" s="130" t="s">
        <v>93</v>
      </c>
      <c r="E17" s="155">
        <v>5</v>
      </c>
      <c r="F17" s="155"/>
      <c r="G17" s="149">
        <f t="shared" si="1"/>
        <v>0</v>
      </c>
      <c r="O17" s="129"/>
    </row>
    <row r="18" spans="1:15" x14ac:dyDescent="0.2">
      <c r="A18" s="146">
        <v>11</v>
      </c>
      <c r="B18" s="154" t="s">
        <v>122</v>
      </c>
      <c r="C18" s="153" t="s">
        <v>121</v>
      </c>
      <c r="D18" s="130" t="s">
        <v>93</v>
      </c>
      <c r="E18" s="155">
        <v>8</v>
      </c>
      <c r="F18" s="155"/>
      <c r="G18" s="149">
        <f t="shared" si="1"/>
        <v>0</v>
      </c>
      <c r="O18" s="129"/>
    </row>
    <row r="19" spans="1:15" ht="14.25" customHeight="1" x14ac:dyDescent="0.2">
      <c r="A19" s="146">
        <v>12</v>
      </c>
      <c r="B19" s="154" t="s">
        <v>136</v>
      </c>
      <c r="C19" s="153" t="s">
        <v>135</v>
      </c>
      <c r="D19" s="152" t="s">
        <v>67</v>
      </c>
      <c r="E19" s="155">
        <v>15</v>
      </c>
      <c r="F19" s="155"/>
      <c r="G19" s="149">
        <f t="shared" si="1"/>
        <v>0</v>
      </c>
      <c r="O19" s="129"/>
    </row>
    <row r="20" spans="1:15" x14ac:dyDescent="0.2">
      <c r="A20" s="146">
        <v>13</v>
      </c>
      <c r="B20" s="154" t="s">
        <v>138</v>
      </c>
      <c r="C20" s="153" t="s">
        <v>137</v>
      </c>
      <c r="D20" s="156" t="s">
        <v>67</v>
      </c>
      <c r="E20" s="155">
        <v>5</v>
      </c>
      <c r="F20" s="155"/>
      <c r="G20" s="149">
        <f t="shared" si="1"/>
        <v>0</v>
      </c>
      <c r="O20" s="129"/>
    </row>
    <row r="21" spans="1:15" x14ac:dyDescent="0.2">
      <c r="A21" s="146">
        <v>14</v>
      </c>
      <c r="B21" s="154" t="s">
        <v>99</v>
      </c>
      <c r="C21" s="153" t="s">
        <v>139</v>
      </c>
      <c r="D21" s="130" t="s">
        <v>93</v>
      </c>
      <c r="E21" s="131">
        <v>4</v>
      </c>
      <c r="F21" s="131"/>
      <c r="G21" s="149">
        <f t="shared" si="1"/>
        <v>0</v>
      </c>
      <c r="O21" s="129"/>
    </row>
    <row r="22" spans="1:15" x14ac:dyDescent="0.2">
      <c r="A22" s="146">
        <v>15</v>
      </c>
      <c r="B22" s="154"/>
      <c r="C22" s="153"/>
      <c r="D22" s="156"/>
      <c r="E22" s="155"/>
      <c r="F22" s="155"/>
      <c r="G22" s="149"/>
      <c r="O22" s="129"/>
    </row>
    <row r="23" spans="1:15" x14ac:dyDescent="0.2">
      <c r="A23" s="146">
        <v>16</v>
      </c>
      <c r="B23" s="151"/>
      <c r="C23" s="125" t="s">
        <v>48</v>
      </c>
      <c r="D23" s="130"/>
      <c r="E23" s="150"/>
      <c r="F23" s="131"/>
      <c r="G23" s="149">
        <f t="shared" si="0"/>
        <v>0</v>
      </c>
      <c r="O23" s="129"/>
    </row>
    <row r="24" spans="1:15" x14ac:dyDescent="0.2">
      <c r="A24" s="146">
        <v>17</v>
      </c>
      <c r="B24" s="158" t="s">
        <v>154</v>
      </c>
      <c r="C24" s="159" t="s">
        <v>155</v>
      </c>
      <c r="D24" s="160" t="s">
        <v>67</v>
      </c>
      <c r="E24" s="161">
        <v>75</v>
      </c>
      <c r="F24" s="161"/>
      <c r="G24" s="162">
        <f t="shared" si="0"/>
        <v>0</v>
      </c>
      <c r="O24" s="129"/>
    </row>
    <row r="25" spans="1:15" x14ac:dyDescent="0.2">
      <c r="A25" s="146">
        <v>18</v>
      </c>
      <c r="B25" s="154" t="s">
        <v>96</v>
      </c>
      <c r="C25" s="153" t="s">
        <v>95</v>
      </c>
      <c r="D25" s="130" t="s">
        <v>67</v>
      </c>
      <c r="E25" s="131">
        <v>40</v>
      </c>
      <c r="F25" s="155"/>
      <c r="G25" s="149">
        <f t="shared" si="0"/>
        <v>0</v>
      </c>
      <c r="O25" s="129"/>
    </row>
    <row r="26" spans="1:15" x14ac:dyDescent="0.2">
      <c r="A26" s="146">
        <v>19</v>
      </c>
      <c r="B26" s="151" t="s">
        <v>90</v>
      </c>
      <c r="C26" s="148" t="s">
        <v>89</v>
      </c>
      <c r="D26" s="130" t="s">
        <v>67</v>
      </c>
      <c r="E26" s="131">
        <v>65</v>
      </c>
      <c r="F26" s="131"/>
      <c r="G26" s="149">
        <f t="shared" ref="G26:G33" si="2">E26*F26</f>
        <v>0</v>
      </c>
      <c r="O26" s="129"/>
    </row>
    <row r="27" spans="1:15" x14ac:dyDescent="0.2">
      <c r="A27" s="146">
        <v>20</v>
      </c>
      <c r="B27" s="151" t="s">
        <v>128</v>
      </c>
      <c r="C27" s="148" t="s">
        <v>127</v>
      </c>
      <c r="D27" s="130" t="s">
        <v>67</v>
      </c>
      <c r="E27" s="131">
        <v>20</v>
      </c>
      <c r="F27" s="131"/>
      <c r="G27" s="149">
        <f t="shared" si="2"/>
        <v>0</v>
      </c>
      <c r="O27" s="129"/>
    </row>
    <row r="28" spans="1:15" x14ac:dyDescent="0.2">
      <c r="A28" s="146">
        <v>21</v>
      </c>
      <c r="B28" s="151" t="s">
        <v>131</v>
      </c>
      <c r="C28" s="148" t="s">
        <v>126</v>
      </c>
      <c r="D28" s="130" t="s">
        <v>67</v>
      </c>
      <c r="E28" s="131">
        <v>80</v>
      </c>
      <c r="F28" s="131"/>
      <c r="G28" s="149">
        <f t="shared" si="2"/>
        <v>0</v>
      </c>
      <c r="O28" s="129"/>
    </row>
    <row r="29" spans="1:15" x14ac:dyDescent="0.2">
      <c r="A29" s="146">
        <v>22</v>
      </c>
      <c r="B29" s="151" t="s">
        <v>132</v>
      </c>
      <c r="C29" s="148" t="s">
        <v>125</v>
      </c>
      <c r="D29" s="130" t="s">
        <v>67</v>
      </c>
      <c r="E29" s="131">
        <v>15</v>
      </c>
      <c r="F29" s="131"/>
      <c r="G29" s="149">
        <f t="shared" si="2"/>
        <v>0</v>
      </c>
      <c r="O29" s="129"/>
    </row>
    <row r="30" spans="1:15" x14ac:dyDescent="0.2">
      <c r="A30" s="146">
        <v>23</v>
      </c>
      <c r="B30" s="151" t="s">
        <v>134</v>
      </c>
      <c r="C30" s="148" t="s">
        <v>133</v>
      </c>
      <c r="D30" s="130" t="s">
        <v>93</v>
      </c>
      <c r="E30" s="131">
        <v>2</v>
      </c>
      <c r="F30" s="131"/>
      <c r="G30" s="149">
        <f t="shared" si="2"/>
        <v>0</v>
      </c>
      <c r="O30" s="129"/>
    </row>
    <row r="31" spans="1:15" ht="22.5" x14ac:dyDescent="0.2">
      <c r="A31" s="146">
        <v>24</v>
      </c>
      <c r="B31" s="151" t="s">
        <v>100</v>
      </c>
      <c r="C31" s="159" t="s">
        <v>157</v>
      </c>
      <c r="D31" s="163" t="s">
        <v>156</v>
      </c>
      <c r="E31" s="164">
        <v>1</v>
      </c>
      <c r="F31" s="164"/>
      <c r="G31" s="165">
        <f t="shared" si="2"/>
        <v>0</v>
      </c>
      <c r="O31" s="129"/>
    </row>
    <row r="32" spans="1:15" x14ac:dyDescent="0.2">
      <c r="A32" s="146">
        <v>25</v>
      </c>
      <c r="B32" s="151" t="s">
        <v>101</v>
      </c>
      <c r="C32" s="148" t="s">
        <v>158</v>
      </c>
      <c r="D32" s="130" t="s">
        <v>93</v>
      </c>
      <c r="E32" s="131">
        <v>1</v>
      </c>
      <c r="F32" s="131"/>
      <c r="G32" s="149">
        <f t="shared" ref="G32" si="3">E32*F32</f>
        <v>0</v>
      </c>
      <c r="O32" s="129"/>
    </row>
    <row r="33" spans="1:57" x14ac:dyDescent="0.2">
      <c r="A33" s="146">
        <v>26</v>
      </c>
      <c r="B33" s="151" t="s">
        <v>102</v>
      </c>
      <c r="C33" s="148" t="s">
        <v>116</v>
      </c>
      <c r="D33" s="130" t="s">
        <v>93</v>
      </c>
      <c r="E33" s="131">
        <v>4</v>
      </c>
      <c r="F33" s="131"/>
      <c r="G33" s="149">
        <f t="shared" si="2"/>
        <v>0</v>
      </c>
      <c r="O33" s="129"/>
    </row>
    <row r="34" spans="1:57" x14ac:dyDescent="0.2">
      <c r="A34" s="146">
        <v>27</v>
      </c>
      <c r="B34" s="151" t="s">
        <v>103</v>
      </c>
      <c r="C34" s="148" t="s">
        <v>71</v>
      </c>
      <c r="D34" s="130" t="s">
        <v>70</v>
      </c>
      <c r="E34" s="131">
        <v>16</v>
      </c>
      <c r="F34" s="131"/>
      <c r="G34" s="149">
        <f t="shared" si="0"/>
        <v>0</v>
      </c>
      <c r="O34" s="129"/>
    </row>
    <row r="35" spans="1:57" x14ac:dyDescent="0.2">
      <c r="A35" s="146">
        <v>28</v>
      </c>
      <c r="B35" s="151" t="s">
        <v>104</v>
      </c>
      <c r="C35" s="148" t="s">
        <v>94</v>
      </c>
      <c r="D35" s="130" t="s">
        <v>70</v>
      </c>
      <c r="E35" s="131">
        <v>8</v>
      </c>
      <c r="F35" s="131"/>
      <c r="G35" s="149">
        <f t="shared" ref="G35" si="4">E35*F35</f>
        <v>0</v>
      </c>
      <c r="O35" s="129"/>
    </row>
    <row r="36" spans="1:57" x14ac:dyDescent="0.2">
      <c r="A36" s="146">
        <v>29</v>
      </c>
      <c r="B36" s="151" t="s">
        <v>140</v>
      </c>
      <c r="C36" s="148" t="s">
        <v>144</v>
      </c>
      <c r="D36" s="130" t="s">
        <v>70</v>
      </c>
      <c r="E36" s="131">
        <v>8</v>
      </c>
      <c r="F36" s="131"/>
      <c r="G36" s="149">
        <f t="shared" ref="G36" si="5">E36*F36</f>
        <v>0</v>
      </c>
      <c r="O36" s="129"/>
    </row>
    <row r="37" spans="1:57" x14ac:dyDescent="0.2">
      <c r="A37" s="146">
        <v>30</v>
      </c>
      <c r="B37" s="151" t="s">
        <v>141</v>
      </c>
      <c r="C37" s="148" t="s">
        <v>107</v>
      </c>
      <c r="D37" s="130" t="s">
        <v>70</v>
      </c>
      <c r="E37" s="131">
        <v>8</v>
      </c>
      <c r="F37" s="131"/>
      <c r="G37" s="149">
        <f t="shared" ref="G37" si="6">E37*F37</f>
        <v>0</v>
      </c>
      <c r="O37" s="129"/>
    </row>
    <row r="38" spans="1:57" x14ac:dyDescent="0.2">
      <c r="A38" s="146">
        <v>31</v>
      </c>
      <c r="B38" s="151" t="s">
        <v>142</v>
      </c>
      <c r="C38" s="148" t="s">
        <v>145</v>
      </c>
      <c r="D38" s="130" t="s">
        <v>70</v>
      </c>
      <c r="E38" s="131">
        <v>8</v>
      </c>
      <c r="F38" s="131"/>
      <c r="G38" s="149">
        <f t="shared" ref="G38" si="7">E38*F38</f>
        <v>0</v>
      </c>
      <c r="O38" s="129"/>
    </row>
    <row r="39" spans="1:57" x14ac:dyDescent="0.2">
      <c r="A39" s="146">
        <v>32</v>
      </c>
      <c r="B39" s="151" t="s">
        <v>143</v>
      </c>
      <c r="C39" s="148" t="s">
        <v>149</v>
      </c>
      <c r="D39" s="130" t="s">
        <v>93</v>
      </c>
      <c r="E39" s="131">
        <v>1</v>
      </c>
      <c r="F39" s="131"/>
      <c r="G39" s="149">
        <f t="shared" si="0"/>
        <v>0</v>
      </c>
      <c r="O39" s="129"/>
    </row>
    <row r="40" spans="1:57" x14ac:dyDescent="0.2">
      <c r="A40" s="132"/>
      <c r="B40" s="133" t="s">
        <v>66</v>
      </c>
      <c r="C40" s="134"/>
      <c r="D40" s="132"/>
      <c r="E40" s="135"/>
      <c r="F40" s="135"/>
      <c r="G40" s="136">
        <f>SUM(G7:G39)</f>
        <v>0</v>
      </c>
      <c r="O40" s="129"/>
      <c r="BA40" s="137">
        <f>SUM(BA7:BA34)</f>
        <v>0</v>
      </c>
      <c r="BB40" s="137">
        <f>SUM(BB7:BB34)</f>
        <v>0</v>
      </c>
      <c r="BC40" s="137">
        <f>SUM(BC7:BC34)</f>
        <v>0</v>
      </c>
      <c r="BD40" s="137">
        <f>SUM(BD7:BD34)</f>
        <v>0</v>
      </c>
      <c r="BE40" s="137">
        <f>SUM(BE7:BE34)</f>
        <v>0</v>
      </c>
    </row>
    <row r="41" spans="1:57" x14ac:dyDescent="0.2">
      <c r="A41" s="123" t="s">
        <v>65</v>
      </c>
      <c r="B41" s="124" t="s">
        <v>72</v>
      </c>
      <c r="C41" s="125" t="s">
        <v>73</v>
      </c>
      <c r="D41" s="126"/>
      <c r="E41" s="127"/>
      <c r="F41" s="127"/>
      <c r="G41" s="128"/>
      <c r="O41" s="129"/>
    </row>
    <row r="42" spans="1:57" x14ac:dyDescent="0.2">
      <c r="A42" s="146">
        <v>1</v>
      </c>
      <c r="B42" s="147" t="s">
        <v>74</v>
      </c>
      <c r="C42" s="148" t="s">
        <v>75</v>
      </c>
      <c r="D42" s="130" t="s">
        <v>67</v>
      </c>
      <c r="E42" s="131">
        <v>70</v>
      </c>
      <c r="F42" s="131"/>
      <c r="G42" s="149">
        <f t="shared" ref="G42:G53" si="8">E42*F42</f>
        <v>0</v>
      </c>
      <c r="O42" s="129"/>
    </row>
    <row r="43" spans="1:57" x14ac:dyDescent="0.2">
      <c r="A43" s="146">
        <v>2</v>
      </c>
      <c r="B43" s="147" t="s">
        <v>76</v>
      </c>
      <c r="C43" s="148" t="s">
        <v>77</v>
      </c>
      <c r="D43" s="130" t="s">
        <v>67</v>
      </c>
      <c r="E43" s="131">
        <v>70</v>
      </c>
      <c r="F43" s="131"/>
      <c r="G43" s="149">
        <f t="shared" si="8"/>
        <v>0</v>
      </c>
      <c r="O43" s="129"/>
    </row>
    <row r="44" spans="1:57" x14ac:dyDescent="0.2">
      <c r="A44" s="146">
        <v>3</v>
      </c>
      <c r="B44" s="147" t="s">
        <v>110</v>
      </c>
      <c r="C44" s="148" t="s">
        <v>111</v>
      </c>
      <c r="D44" s="130" t="s">
        <v>112</v>
      </c>
      <c r="E44" s="131">
        <v>2</v>
      </c>
      <c r="F44" s="131"/>
      <c r="G44" s="149">
        <f t="shared" ref="G44" si="9">E44*F44</f>
        <v>0</v>
      </c>
      <c r="O44" s="129"/>
    </row>
    <row r="45" spans="1:57" x14ac:dyDescent="0.2">
      <c r="A45" s="146">
        <v>4</v>
      </c>
      <c r="B45" s="147" t="s">
        <v>108</v>
      </c>
      <c r="C45" s="148" t="s">
        <v>109</v>
      </c>
      <c r="D45" s="130" t="s">
        <v>83</v>
      </c>
      <c r="E45" s="131">
        <v>2</v>
      </c>
      <c r="F45" s="131"/>
      <c r="G45" s="149">
        <f t="shared" ref="G45:G46" si="10">E45*F45</f>
        <v>0</v>
      </c>
      <c r="O45" s="129"/>
    </row>
    <row r="46" spans="1:57" ht="22.5" x14ac:dyDescent="0.2">
      <c r="A46" s="146">
        <v>5</v>
      </c>
      <c r="B46" s="147" t="s">
        <v>113</v>
      </c>
      <c r="C46" s="148" t="s">
        <v>114</v>
      </c>
      <c r="D46" s="130" t="s">
        <v>112</v>
      </c>
      <c r="E46" s="131">
        <v>5</v>
      </c>
      <c r="F46" s="131"/>
      <c r="G46" s="149">
        <f t="shared" si="10"/>
        <v>0</v>
      </c>
      <c r="O46" s="129"/>
    </row>
    <row r="47" spans="1:57" x14ac:dyDescent="0.2">
      <c r="A47" s="146">
        <v>6</v>
      </c>
      <c r="B47" s="147" t="s">
        <v>84</v>
      </c>
      <c r="C47" s="148" t="s">
        <v>85</v>
      </c>
      <c r="D47" s="130" t="s">
        <v>67</v>
      </c>
      <c r="E47" s="131">
        <v>70</v>
      </c>
      <c r="F47" s="131"/>
      <c r="G47" s="149">
        <f t="shared" si="8"/>
        <v>0</v>
      </c>
      <c r="O47" s="129"/>
    </row>
    <row r="48" spans="1:57" x14ac:dyDescent="0.2">
      <c r="A48" s="146">
        <v>7</v>
      </c>
      <c r="B48" s="147" t="s">
        <v>78</v>
      </c>
      <c r="C48" s="148" t="s">
        <v>79</v>
      </c>
      <c r="D48" s="130" t="s">
        <v>67</v>
      </c>
      <c r="E48" s="131">
        <v>70</v>
      </c>
      <c r="F48" s="131"/>
      <c r="G48" s="149">
        <f t="shared" si="8"/>
        <v>0</v>
      </c>
      <c r="O48" s="129"/>
    </row>
    <row r="49" spans="1:57" x14ac:dyDescent="0.2">
      <c r="A49" s="146">
        <v>8</v>
      </c>
      <c r="B49" s="147" t="s">
        <v>80</v>
      </c>
      <c r="C49" s="148" t="s">
        <v>115</v>
      </c>
      <c r="D49" s="130" t="s">
        <v>67</v>
      </c>
      <c r="E49" s="131">
        <v>125</v>
      </c>
      <c r="F49" s="131"/>
      <c r="G49" s="149">
        <f t="shared" si="8"/>
        <v>0</v>
      </c>
      <c r="O49" s="129"/>
    </row>
    <row r="50" spans="1:57" x14ac:dyDescent="0.2">
      <c r="A50" s="146">
        <v>9</v>
      </c>
      <c r="B50" s="166" t="s">
        <v>80</v>
      </c>
      <c r="C50" s="159" t="s">
        <v>159</v>
      </c>
      <c r="D50" s="160" t="s">
        <v>67</v>
      </c>
      <c r="E50" s="161">
        <v>65</v>
      </c>
      <c r="F50" s="161"/>
      <c r="G50" s="162">
        <f t="shared" si="8"/>
        <v>0</v>
      </c>
      <c r="O50" s="129"/>
    </row>
    <row r="51" spans="1:57" x14ac:dyDescent="0.2">
      <c r="A51" s="146">
        <v>10</v>
      </c>
      <c r="B51" s="147" t="s">
        <v>81</v>
      </c>
      <c r="C51" s="148" t="s">
        <v>82</v>
      </c>
      <c r="D51" s="130" t="s">
        <v>83</v>
      </c>
      <c r="E51" s="131">
        <v>35</v>
      </c>
      <c r="F51" s="131"/>
      <c r="G51" s="149">
        <f t="shared" si="8"/>
        <v>0</v>
      </c>
      <c r="O51" s="129"/>
    </row>
    <row r="52" spans="1:57" x14ac:dyDescent="0.2">
      <c r="A52" s="146">
        <v>11</v>
      </c>
      <c r="B52" s="147" t="s">
        <v>124</v>
      </c>
      <c r="C52" s="148" t="s">
        <v>123</v>
      </c>
      <c r="D52" s="130" t="s">
        <v>67</v>
      </c>
      <c r="E52" s="131">
        <v>45</v>
      </c>
      <c r="F52" s="131"/>
      <c r="G52" s="149">
        <f t="shared" si="8"/>
        <v>0</v>
      </c>
      <c r="O52" s="129"/>
    </row>
    <row r="53" spans="1:57" x14ac:dyDescent="0.2">
      <c r="A53" s="146">
        <v>12</v>
      </c>
      <c r="B53" s="151" t="s">
        <v>146</v>
      </c>
      <c r="C53" s="148" t="s">
        <v>86</v>
      </c>
      <c r="D53" s="130" t="s">
        <v>83</v>
      </c>
      <c r="E53" s="131">
        <v>2</v>
      </c>
      <c r="F53" s="131"/>
      <c r="G53" s="149">
        <f t="shared" si="8"/>
        <v>0</v>
      </c>
      <c r="O53" s="129"/>
    </row>
    <row r="54" spans="1:57" x14ac:dyDescent="0.2">
      <c r="A54" s="132"/>
      <c r="B54" s="133" t="s">
        <v>66</v>
      </c>
      <c r="C54" s="134" t="str">
        <f>CONCATENATE(B41," ",C41)</f>
        <v>M46 Zemní práce při montážích</v>
      </c>
      <c r="D54" s="132"/>
      <c r="E54" s="135"/>
      <c r="F54" s="135"/>
      <c r="G54" s="136">
        <f>SUM(G41:G53)</f>
        <v>0</v>
      </c>
      <c r="O54" s="129"/>
      <c r="BA54" s="137">
        <f>SUM(BA41:BA43)</f>
        <v>0</v>
      </c>
      <c r="BB54" s="137">
        <f>SUM(BB41:BB43)</f>
        <v>0</v>
      </c>
      <c r="BC54" s="137">
        <f>SUM(BC41:BC43)</f>
        <v>0</v>
      </c>
      <c r="BD54" s="137">
        <f>SUM(BD41:BD43)</f>
        <v>0</v>
      </c>
      <c r="BE54" s="137">
        <f>SUM(BE41:BE43)</f>
        <v>0</v>
      </c>
    </row>
    <row r="55" spans="1:57" x14ac:dyDescent="0.2">
      <c r="E55" s="111"/>
    </row>
    <row r="56" spans="1:57" x14ac:dyDescent="0.2">
      <c r="E56" s="111"/>
    </row>
    <row r="57" spans="1:57" x14ac:dyDescent="0.2">
      <c r="E57" s="111"/>
    </row>
    <row r="58" spans="1:57" x14ac:dyDescent="0.2">
      <c r="E58" s="111"/>
    </row>
    <row r="59" spans="1:57" x14ac:dyDescent="0.2">
      <c r="E59" s="111"/>
    </row>
    <row r="60" spans="1:57" x14ac:dyDescent="0.2">
      <c r="E60" s="111"/>
    </row>
    <row r="61" spans="1:57" x14ac:dyDescent="0.2">
      <c r="E61" s="111"/>
    </row>
    <row r="62" spans="1:57" x14ac:dyDescent="0.2">
      <c r="E62" s="111"/>
    </row>
    <row r="63" spans="1:57" x14ac:dyDescent="0.2">
      <c r="E63" s="111"/>
    </row>
    <row r="64" spans="1:57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5:5" x14ac:dyDescent="0.2">
      <c r="E81" s="111"/>
    </row>
    <row r="82" spans="5:5" x14ac:dyDescent="0.2">
      <c r="E82" s="111"/>
    </row>
    <row r="83" spans="5:5" x14ac:dyDescent="0.2">
      <c r="E83" s="111"/>
    </row>
    <row r="84" spans="5:5" x14ac:dyDescent="0.2">
      <c r="E84" s="111"/>
    </row>
    <row r="85" spans="5:5" x14ac:dyDescent="0.2">
      <c r="E85" s="111"/>
    </row>
    <row r="86" spans="5:5" x14ac:dyDescent="0.2">
      <c r="E86" s="111"/>
    </row>
    <row r="87" spans="5:5" x14ac:dyDescent="0.2">
      <c r="E87" s="111"/>
    </row>
    <row r="88" spans="5:5" x14ac:dyDescent="0.2">
      <c r="E88" s="111"/>
    </row>
    <row r="89" spans="5:5" x14ac:dyDescent="0.2">
      <c r="E89" s="111"/>
    </row>
    <row r="90" spans="5:5" x14ac:dyDescent="0.2">
      <c r="E90" s="111"/>
    </row>
    <row r="91" spans="5:5" x14ac:dyDescent="0.2">
      <c r="E91" s="111"/>
    </row>
    <row r="92" spans="5:5" x14ac:dyDescent="0.2">
      <c r="E92" s="111"/>
    </row>
    <row r="93" spans="5:5" x14ac:dyDescent="0.2">
      <c r="E93" s="111"/>
    </row>
    <row r="94" spans="5:5" x14ac:dyDescent="0.2">
      <c r="E94" s="111"/>
    </row>
    <row r="95" spans="5:5" x14ac:dyDescent="0.2">
      <c r="E95" s="111"/>
    </row>
    <row r="96" spans="5:5" x14ac:dyDescent="0.2">
      <c r="E96" s="111"/>
    </row>
    <row r="97" spans="5:5" x14ac:dyDescent="0.2">
      <c r="E97" s="111"/>
    </row>
    <row r="98" spans="5:5" x14ac:dyDescent="0.2">
      <c r="E98" s="111"/>
    </row>
    <row r="99" spans="5:5" x14ac:dyDescent="0.2">
      <c r="E99" s="111"/>
    </row>
    <row r="100" spans="5:5" x14ac:dyDescent="0.2">
      <c r="E100" s="111"/>
    </row>
    <row r="101" spans="5:5" x14ac:dyDescent="0.2">
      <c r="E101" s="111"/>
    </row>
    <row r="102" spans="5:5" x14ac:dyDescent="0.2">
      <c r="E102" s="111"/>
    </row>
    <row r="103" spans="5:5" x14ac:dyDescent="0.2">
      <c r="E103" s="111"/>
    </row>
    <row r="104" spans="5:5" x14ac:dyDescent="0.2">
      <c r="E104" s="111"/>
    </row>
    <row r="105" spans="5:5" x14ac:dyDescent="0.2">
      <c r="E105" s="111"/>
    </row>
    <row r="106" spans="5:5" x14ac:dyDescent="0.2">
      <c r="E106" s="111"/>
    </row>
    <row r="107" spans="5:5" x14ac:dyDescent="0.2">
      <c r="E107" s="111"/>
    </row>
    <row r="108" spans="5:5" x14ac:dyDescent="0.2">
      <c r="E108" s="111"/>
    </row>
    <row r="109" spans="5:5" x14ac:dyDescent="0.2">
      <c r="E109" s="111"/>
    </row>
    <row r="110" spans="5:5" x14ac:dyDescent="0.2">
      <c r="E110" s="111"/>
    </row>
    <row r="111" spans="5:5" x14ac:dyDescent="0.2">
      <c r="E111" s="111"/>
    </row>
    <row r="112" spans="5:5" x14ac:dyDescent="0.2">
      <c r="E112" s="111"/>
    </row>
    <row r="113" spans="1:7" x14ac:dyDescent="0.2">
      <c r="A113" s="138"/>
      <c r="B113" s="138"/>
    </row>
    <row r="114" spans="1:7" x14ac:dyDescent="0.2">
      <c r="C114" s="139"/>
      <c r="D114" s="139"/>
      <c r="E114" s="140"/>
      <c r="F114" s="139"/>
      <c r="G114" s="141"/>
    </row>
    <row r="115" spans="1:7" x14ac:dyDescent="0.2">
      <c r="A115" s="138"/>
      <c r="B115" s="138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2013-11-17T13:55:15Z</cp:lastPrinted>
  <dcterms:created xsi:type="dcterms:W3CDTF">2013-02-27T21:27:42Z</dcterms:created>
  <dcterms:modified xsi:type="dcterms:W3CDTF">2024-03-18T08:48:54Z</dcterms:modified>
</cp:coreProperties>
</file>